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Forms_Labels_Reports\Reports\"/>
    </mc:Choice>
  </mc:AlternateContent>
  <bookViews>
    <workbookView xWindow="0" yWindow="0" windowWidth="23040" windowHeight="9216"/>
  </bookViews>
  <sheets>
    <sheet name="Absence Report" sheetId="2" r:id="rId1"/>
    <sheet name="Lists" sheetId="3" state="hidden" r:id="rId2"/>
  </sheets>
  <definedNames>
    <definedName name="PayPeriod">Lists!$E$6:$E$34</definedName>
    <definedName name="_xlnm.Print_Area" localSheetId="0">'Absence Report'!$A$1:$N$45</definedName>
    <definedName name="Reason">Lists!$A$6:$A$19</definedName>
    <definedName name="Relationship">Lists!$C$6:$C$18</definedName>
  </definedNames>
  <calcPr calcId="162913"/>
</workbook>
</file>

<file path=xl/calcChain.xml><?xml version="1.0" encoding="utf-8"?>
<calcChain xmlns="http://schemas.openxmlformats.org/spreadsheetml/2006/main">
  <c r="N22" i="2" l="1"/>
  <c r="M22" i="2"/>
  <c r="L22" i="2"/>
  <c r="H22" i="2"/>
  <c r="D22" i="2"/>
  <c r="C22" i="2"/>
  <c r="B22" i="2"/>
  <c r="N18" i="2"/>
  <c r="M18" i="2"/>
  <c r="L18" i="2"/>
  <c r="H18" i="2"/>
  <c r="D18" i="2"/>
  <c r="C18" i="2"/>
  <c r="B18" i="2"/>
  <c r="E7" i="3" l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N24" i="2"/>
</calcChain>
</file>

<file path=xl/sharedStrings.xml><?xml version="1.0" encoding="utf-8"?>
<sst xmlns="http://schemas.openxmlformats.org/spreadsheetml/2006/main" count="75" uniqueCount="65">
  <si>
    <t>Sunday</t>
  </si>
  <si>
    <t>Monday</t>
  </si>
  <si>
    <t>Tuesday</t>
  </si>
  <si>
    <t>Wednesday</t>
  </si>
  <si>
    <t>Thursday</t>
  </si>
  <si>
    <t>Saturday</t>
  </si>
  <si>
    <t>Pay Period</t>
  </si>
  <si>
    <t>Friday</t>
  </si>
  <si>
    <t>TOTAL HOURS</t>
  </si>
  <si>
    <t xml:space="preserve">Given Name: </t>
  </si>
  <si>
    <t xml:space="preserve">Department: </t>
  </si>
  <si>
    <t xml:space="preserve">Family Name: </t>
  </si>
  <si>
    <t xml:space="preserve">Classification: </t>
  </si>
  <si>
    <t>Reason for Absence</t>
  </si>
  <si>
    <t>Relationship</t>
  </si>
  <si>
    <t>Illness (see section 3)</t>
  </si>
  <si>
    <t>Vacation</t>
  </si>
  <si>
    <t>Overtime Taken</t>
  </si>
  <si>
    <t>Religious Holiday</t>
  </si>
  <si>
    <t>Marriage (your own)</t>
  </si>
  <si>
    <t>Syndical Release</t>
  </si>
  <si>
    <t>Natural Disaster (fire/flood)</t>
  </si>
  <si>
    <t>Spouse</t>
  </si>
  <si>
    <t>Husband</t>
  </si>
  <si>
    <t>Mother</t>
  </si>
  <si>
    <t>Father</t>
  </si>
  <si>
    <t>Sister</t>
  </si>
  <si>
    <t>Brother</t>
  </si>
  <si>
    <t>In-Law</t>
  </si>
  <si>
    <t>Grandmother</t>
  </si>
  <si>
    <t>Grandfather</t>
  </si>
  <si>
    <t>Granddaughter</t>
  </si>
  <si>
    <t>Grandson</t>
  </si>
  <si>
    <t xml:space="preserve">Please provide supporting documents to HR Operations. </t>
  </si>
  <si>
    <t>*For sick days, vacation, and overtime banks, banks are credited according to the collective agreement.</t>
  </si>
  <si>
    <t xml:space="preserve">Sub-section A, for sick days: </t>
  </si>
  <si>
    <t>certificate separately in a sealed envelope addressed to “Medical Forms – HR Operations Technician 1”.</t>
  </si>
  <si>
    <t xml:space="preserve">Disability Report Form: if sick days last for more than one month (30 calendar days), please complete and send </t>
  </si>
  <si>
    <t>in a separate envelope to “Medical Forms - HR operations Technician 1”</t>
  </si>
  <si>
    <t>Sub-section B, for wedding or death in family:</t>
  </si>
  <si>
    <t>Please indicate distance from the place of residence, if over 240 km:</t>
  </si>
  <si>
    <t>Additional Information:</t>
  </si>
  <si>
    <t>Calculated</t>
  </si>
  <si>
    <t>Employee #</t>
  </si>
  <si>
    <r>
      <rPr>
        <b/>
        <sz val="11"/>
        <color theme="1"/>
        <rFont val="Arial"/>
        <family val="2"/>
      </rPr>
      <t>Medical certificate:</t>
    </r>
    <r>
      <rPr>
        <sz val="11"/>
        <color theme="1"/>
        <rFont val="Arial"/>
        <family val="2"/>
      </rPr>
      <t xml:space="preserve"> If sick days last between 4 working days but less than 30 calendar days, send a medical </t>
    </r>
  </si>
  <si>
    <r>
      <t xml:space="preserve">Reason </t>
    </r>
    <r>
      <rPr>
        <b/>
        <sz val="10"/>
        <color theme="1"/>
        <rFont val="Arial"/>
        <family val="2"/>
      </rPr>
      <t>(Absence)</t>
    </r>
    <r>
      <rPr>
        <b/>
        <sz val="12"/>
        <color theme="1"/>
        <rFont val="Arial"/>
        <family val="2"/>
      </rPr>
      <t xml:space="preserve"> </t>
    </r>
  </si>
  <si>
    <t>Date</t>
  </si>
  <si>
    <t>Authorized Signature</t>
  </si>
  <si>
    <t>Employee Signature</t>
  </si>
  <si>
    <t>Hours</t>
  </si>
  <si>
    <t>Pay Period Starting</t>
  </si>
  <si>
    <t>Enter the 1st Sunday of the 1st Pay period for the current year</t>
  </si>
  <si>
    <t xml:space="preserve">HR Use only   </t>
  </si>
  <si>
    <t xml:space="preserve">RC:   </t>
  </si>
  <si>
    <t xml:space="preserve">PAY OF:   </t>
  </si>
  <si>
    <t>Family Responsibilities</t>
  </si>
  <si>
    <r>
      <t xml:space="preserve">Death of Relative </t>
    </r>
    <r>
      <rPr>
        <b/>
        <sz val="12"/>
        <color theme="1"/>
        <rFont val="Arial"/>
        <family val="2"/>
      </rPr>
      <t>(specify)</t>
    </r>
  </si>
  <si>
    <r>
      <t xml:space="preserve">Personal Day </t>
    </r>
    <r>
      <rPr>
        <b/>
        <sz val="12"/>
        <color theme="1"/>
        <rFont val="Arial"/>
        <family val="2"/>
      </rPr>
      <t>(Max 2/yr)</t>
    </r>
  </si>
  <si>
    <r>
      <t xml:space="preserve">Marriage of family member </t>
    </r>
    <r>
      <rPr>
        <b/>
        <sz val="12"/>
        <color theme="1"/>
        <rFont val="Arial"/>
        <family val="2"/>
      </rPr>
      <t>(specify)</t>
    </r>
  </si>
  <si>
    <r>
      <t xml:space="preserve">College Business </t>
    </r>
    <r>
      <rPr>
        <b/>
        <sz val="12"/>
        <color theme="1"/>
        <rFont val="Arial"/>
        <family val="2"/>
      </rPr>
      <t>(attach form)</t>
    </r>
  </si>
  <si>
    <r>
      <t xml:space="preserve">Moving Day </t>
    </r>
    <r>
      <rPr>
        <b/>
        <sz val="12"/>
        <color theme="1"/>
        <rFont val="Arial"/>
        <family val="2"/>
      </rPr>
      <t>(attach change of address)</t>
    </r>
  </si>
  <si>
    <r>
      <t>Jury Duty/Court Appearance (</t>
    </r>
    <r>
      <rPr>
        <b/>
        <sz val="12"/>
        <color theme="1"/>
        <rFont val="Arial"/>
        <family val="2"/>
      </rPr>
      <t>attach proof)</t>
    </r>
  </si>
  <si>
    <r>
      <t>Professional Activity Leave</t>
    </r>
    <r>
      <rPr>
        <b/>
        <sz val="12"/>
        <color theme="1"/>
        <rFont val="Arial"/>
        <family val="2"/>
      </rPr>
      <t xml:space="preserve"> (attach form)</t>
    </r>
  </si>
  <si>
    <r>
      <t xml:space="preserve">Authorized Absence unpaid </t>
    </r>
    <r>
      <rPr>
        <b/>
        <sz val="12"/>
        <color theme="1"/>
        <rFont val="Arial"/>
        <family val="2"/>
      </rPr>
      <t>(specify)</t>
    </r>
  </si>
  <si>
    <r>
      <t xml:space="preserve">Authorized Absence with pay </t>
    </r>
    <r>
      <rPr>
        <b/>
        <sz val="12"/>
        <color theme="1"/>
        <rFont val="Arial"/>
        <family val="2"/>
      </rPr>
      <t>(specify)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</si>
</sst>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\-mm\-dd;@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6" fillId="0" borderId="0" xfId="0" applyFont="1"/>
    <xf numFmtId="14" fontId="0" fillId="0" borderId="0" xfId="0" applyNumberFormat="1"/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 applyAlignment="1"/>
    <xf numFmtId="0" fontId="16" fillId="0" borderId="10" xfId="0" applyFont="1" applyBorder="1" applyAlignment="1">
      <alignment horizontal="center"/>
    </xf>
    <xf numFmtId="0" fontId="16" fillId="33" borderId="10" xfId="0" applyFont="1" applyFill="1" applyBorder="1"/>
    <xf numFmtId="164" fontId="18" fillId="33" borderId="10" xfId="0" applyNumberFormat="1" applyFont="1" applyFill="1" applyBorder="1"/>
    <xf numFmtId="14" fontId="0" fillId="0" borderId="0" xfId="0" applyNumberFormat="1" applyFill="1" applyBorder="1"/>
    <xf numFmtId="0" fontId="0" fillId="37" borderId="10" xfId="0" applyFill="1" applyBorder="1" applyProtection="1">
      <protection locked="0"/>
    </xf>
    <xf numFmtId="165" fontId="0" fillId="0" borderId="0" xfId="0" applyNumberFormat="1"/>
    <xf numFmtId="165" fontId="0" fillId="36" borderId="10" xfId="0" applyNumberFormat="1" applyFill="1" applyBorder="1"/>
    <xf numFmtId="14" fontId="0" fillId="0" borderId="0" xfId="0" applyNumberFormat="1" applyFill="1"/>
    <xf numFmtId="0" fontId="16" fillId="38" borderId="0" xfId="0" applyFont="1" applyFill="1" applyAlignment="1">
      <alignment horizontal="right"/>
    </xf>
    <xf numFmtId="0" fontId="17" fillId="0" borderId="0" xfId="0" applyFont="1" applyFill="1"/>
    <xf numFmtId="0" fontId="21" fillId="34" borderId="10" xfId="0" applyFont="1" applyFill="1" applyBorder="1" applyAlignment="1">
      <alignment horizontal="center" vertical="center"/>
    </xf>
    <xf numFmtId="165" fontId="16" fillId="37" borderId="10" xfId="0" applyNumberFormat="1" applyFont="1" applyFill="1" applyBorder="1" applyAlignment="1" applyProtection="1">
      <alignment horizontal="center" vertical="center"/>
      <protection locked="0"/>
    </xf>
    <xf numFmtId="14" fontId="17" fillId="0" borderId="0" xfId="0" applyNumberFormat="1" applyFont="1" applyFill="1"/>
    <xf numFmtId="0" fontId="0" fillId="0" borderId="0" xfId="0" applyFill="1" applyBorder="1" applyProtection="1">
      <protection locked="0"/>
    </xf>
    <xf numFmtId="0" fontId="0" fillId="37" borderId="19" xfId="0" applyFill="1" applyBorder="1" applyAlignment="1" applyProtection="1">
      <alignment horizontal="left"/>
      <protection locked="0"/>
    </xf>
    <xf numFmtId="0" fontId="0" fillId="37" borderId="21" xfId="0" applyFill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6" fillId="0" borderId="15" xfId="0" applyFont="1" applyBorder="1" applyAlignment="1">
      <alignment horizontal="right"/>
    </xf>
    <xf numFmtId="0" fontId="0" fillId="37" borderId="20" xfId="0" applyFill="1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16" fillId="0" borderId="10" xfId="0" applyFont="1" applyBorder="1" applyAlignment="1">
      <alignment horizontal="center"/>
    </xf>
    <xf numFmtId="164" fontId="18" fillId="33" borderId="10" xfId="0" applyNumberFormat="1" applyFont="1" applyFill="1" applyBorder="1"/>
    <xf numFmtId="0" fontId="0" fillId="37" borderId="10" xfId="0" applyFill="1" applyBorder="1" applyProtection="1">
      <protection locked="0"/>
    </xf>
    <xf numFmtId="0" fontId="19" fillId="35" borderId="19" xfId="0" applyFont="1" applyFill="1" applyBorder="1" applyProtection="1">
      <protection locked="0"/>
    </xf>
    <xf numFmtId="0" fontId="19" fillId="35" borderId="21" xfId="0" applyFon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35" borderId="19" xfId="0" applyFont="1" applyFill="1" applyBorder="1" applyAlignment="1" applyProtection="1">
      <protection locked="0"/>
    </xf>
    <xf numFmtId="0" fontId="0" fillId="35" borderId="21" xfId="0" applyFont="1" applyFill="1" applyBorder="1" applyAlignment="1" applyProtection="1">
      <protection locked="0"/>
    </xf>
    <xf numFmtId="0" fontId="0" fillId="37" borderId="11" xfId="0" applyFill="1" applyBorder="1" applyAlignment="1" applyProtection="1">
      <alignment horizontal="left" vertical="top"/>
      <protection locked="0"/>
    </xf>
    <xf numFmtId="0" fontId="0" fillId="37" borderId="12" xfId="0" applyFill="1" applyBorder="1" applyAlignment="1" applyProtection="1">
      <alignment horizontal="left" vertical="top"/>
      <protection locked="0"/>
    </xf>
    <xf numFmtId="0" fontId="0" fillId="37" borderId="13" xfId="0" applyFill="1" applyBorder="1" applyAlignment="1" applyProtection="1">
      <alignment horizontal="left" vertical="top"/>
      <protection locked="0"/>
    </xf>
    <xf numFmtId="0" fontId="0" fillId="37" borderId="14" xfId="0" applyFill="1" applyBorder="1" applyAlignment="1" applyProtection="1">
      <alignment horizontal="left" vertical="top"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0" fontId="0" fillId="37" borderId="15" xfId="0" applyFill="1" applyBorder="1" applyAlignment="1" applyProtection="1">
      <alignment horizontal="left" vertical="top"/>
      <protection locked="0"/>
    </xf>
    <xf numFmtId="0" fontId="0" fillId="37" borderId="16" xfId="0" applyFill="1" applyBorder="1" applyAlignment="1" applyProtection="1">
      <alignment horizontal="left" vertical="top"/>
      <protection locked="0"/>
    </xf>
    <xf numFmtId="0" fontId="0" fillId="37" borderId="17" xfId="0" applyFill="1" applyBorder="1" applyAlignment="1" applyProtection="1">
      <alignment horizontal="left" vertical="top"/>
      <protection locked="0"/>
    </xf>
    <xf numFmtId="0" fontId="0" fillId="37" borderId="18" xfId="0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753888</xdr:colOff>
      <xdr:row>5</xdr:row>
      <xdr:rowOff>152402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0"/>
          <a:ext cx="3017526" cy="914402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13</xdr:col>
      <xdr:colOff>895350</xdr:colOff>
      <xdr:row>3</xdr:row>
      <xdr:rowOff>180975</xdr:rowOff>
    </xdr:to>
    <xdr:sp macro="" textlink="">
      <xdr:nvSpPr>
        <xdr:cNvPr id="3" name="TextBox 2"/>
        <xdr:cNvSpPr txBox="1"/>
      </xdr:nvSpPr>
      <xdr:spPr>
        <a:xfrm>
          <a:off x="3676650" y="190500"/>
          <a:ext cx="4029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>
              <a:latin typeface="Arial Rounded MT Bold" panose="020F0704030504030204" pitchFamily="34" charset="0"/>
            </a:rPr>
            <a:t>ABSENCE REPORT FORM</a:t>
          </a:r>
        </a:p>
      </xdr:txBody>
    </xdr:sp>
    <xdr:clientData/>
  </xdr:twoCellAnchor>
  <xdr:twoCellAnchor>
    <xdr:from>
      <xdr:col>6</xdr:col>
      <xdr:colOff>171450</xdr:colOff>
      <xdr:row>4</xdr:row>
      <xdr:rowOff>0</xdr:rowOff>
    </xdr:from>
    <xdr:to>
      <xdr:col>14</xdr:col>
      <xdr:colOff>0</xdr:colOff>
      <xdr:row>5</xdr:row>
      <xdr:rowOff>47625</xdr:rowOff>
    </xdr:to>
    <xdr:sp macro="" textlink="">
      <xdr:nvSpPr>
        <xdr:cNvPr id="4" name="TextBox 3"/>
        <xdr:cNvSpPr txBox="1"/>
      </xdr:nvSpPr>
      <xdr:spPr>
        <a:xfrm>
          <a:off x="3838575" y="762000"/>
          <a:ext cx="34385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i="1">
              <a:latin typeface="Arial Rounded MT Bold" panose="020F0704030504030204" pitchFamily="34" charset="0"/>
            </a:rPr>
            <a:t>Remember to save a copy for your records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5"/>
  <sheetViews>
    <sheetView showGridLines="0" tabSelected="1" topLeftCell="A4" zoomScaleNormal="100" zoomScalePageLayoutView="85" workbookViewId="0">
      <selection activeCell="A18" sqref="A18"/>
    </sheetView>
  </sheetViews>
  <sheetFormatPr defaultRowHeight="15" x14ac:dyDescent="0.25"/>
  <cols>
    <col min="1" max="1" width="16.1796875" customWidth="1"/>
    <col min="2" max="2" width="10" customWidth="1"/>
    <col min="3" max="3" width="10.08984375" customWidth="1"/>
    <col min="4" max="4" width="2" customWidth="1"/>
    <col min="5" max="5" width="2.54296875" customWidth="1"/>
    <col min="6" max="9" width="2.453125" customWidth="1"/>
    <col min="10" max="10" width="2.54296875" customWidth="1"/>
    <col min="11" max="11" width="3" customWidth="1"/>
    <col min="12" max="12" width="9.90625" customWidth="1"/>
    <col min="13" max="13" width="9.81640625" customWidth="1"/>
    <col min="14" max="14" width="9.54296875" customWidth="1"/>
    <col min="15" max="15" width="10.90625" customWidth="1"/>
    <col min="16" max="16" width="10.08984375" customWidth="1"/>
    <col min="17" max="17" width="11.08984375" customWidth="1"/>
    <col min="18" max="22" width="10.08984375" bestFit="1" customWidth="1"/>
  </cols>
  <sheetData>
    <row r="1" spans="1:16" x14ac:dyDescent="0.25">
      <c r="A1" s="6"/>
      <c r="B1" s="6"/>
      <c r="C1" s="6"/>
      <c r="D1" s="1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9" spans="1:16" ht="15.6" x14ac:dyDescent="0.3">
      <c r="A9" s="1" t="s">
        <v>11</v>
      </c>
      <c r="B9" s="26"/>
      <c r="C9" s="27"/>
      <c r="D9" s="6"/>
      <c r="F9" s="7"/>
      <c r="G9" s="11" t="s">
        <v>9</v>
      </c>
      <c r="H9" s="7"/>
      <c r="I9" s="6"/>
      <c r="L9" s="26"/>
      <c r="M9" s="30"/>
      <c r="N9" s="27"/>
    </row>
    <row r="10" spans="1:16" x14ac:dyDescent="0.25">
      <c r="D10" s="6"/>
      <c r="H10" s="6"/>
      <c r="I10" s="6"/>
    </row>
    <row r="11" spans="1:16" ht="15.6" x14ac:dyDescent="0.3">
      <c r="A11" s="1" t="s">
        <v>43</v>
      </c>
      <c r="B11" s="26"/>
      <c r="C11" s="27"/>
      <c r="D11" s="6"/>
      <c r="F11" s="7"/>
      <c r="G11" s="11" t="s">
        <v>10</v>
      </c>
      <c r="H11" s="7"/>
      <c r="I11" s="6"/>
      <c r="L11" s="26"/>
      <c r="M11" s="30"/>
      <c r="N11" s="27"/>
    </row>
    <row r="12" spans="1:16" x14ac:dyDescent="0.25">
      <c r="D12" s="6"/>
      <c r="E12" s="6"/>
      <c r="F12" s="6"/>
      <c r="G12" s="6"/>
      <c r="H12" s="6"/>
      <c r="I12" s="6"/>
      <c r="J12" s="6"/>
    </row>
    <row r="13" spans="1:16" ht="15.6" x14ac:dyDescent="0.3">
      <c r="A13" s="1" t="s">
        <v>12</v>
      </c>
      <c r="B13" s="26"/>
      <c r="C13" s="27"/>
      <c r="D13" s="6"/>
      <c r="E13" s="6"/>
      <c r="F13" s="6"/>
      <c r="G13" s="6"/>
      <c r="H13" s="6"/>
      <c r="I13" s="6"/>
      <c r="J13" s="6"/>
    </row>
    <row r="14" spans="1:16" x14ac:dyDescent="0.25">
      <c r="D14" s="6"/>
      <c r="E14" s="6"/>
      <c r="F14" s="6"/>
      <c r="G14" s="6"/>
      <c r="H14" s="6"/>
      <c r="I14" s="6"/>
      <c r="J14" s="6"/>
    </row>
    <row r="15" spans="1:16" ht="15.6" x14ac:dyDescent="0.3">
      <c r="A15" s="1" t="s">
        <v>45</v>
      </c>
      <c r="B15" s="37"/>
      <c r="C15" s="38"/>
      <c r="D15" s="6"/>
      <c r="G15" s="11" t="s">
        <v>14</v>
      </c>
      <c r="H15" s="7"/>
      <c r="I15" s="6"/>
      <c r="L15" s="40"/>
      <c r="M15" s="41"/>
    </row>
    <row r="17" spans="1:14" ht="21" customHeight="1" x14ac:dyDescent="0.3">
      <c r="A17" s="22" t="s">
        <v>50</v>
      </c>
      <c r="B17" s="12" t="s">
        <v>0</v>
      </c>
      <c r="C17" s="12" t="s">
        <v>1</v>
      </c>
      <c r="D17" s="34" t="s">
        <v>2</v>
      </c>
      <c r="E17" s="34"/>
      <c r="F17" s="34"/>
      <c r="G17" s="34"/>
      <c r="H17" s="34" t="s">
        <v>3</v>
      </c>
      <c r="I17" s="34"/>
      <c r="J17" s="34"/>
      <c r="K17" s="34"/>
      <c r="L17" s="12" t="s">
        <v>4</v>
      </c>
      <c r="M17" s="12" t="s">
        <v>7</v>
      </c>
      <c r="N17" s="12" t="s">
        <v>5</v>
      </c>
    </row>
    <row r="18" spans="1:14" ht="15.6" x14ac:dyDescent="0.25">
      <c r="A18" s="23">
        <v>42722</v>
      </c>
      <c r="B18" s="14">
        <f>$A$18</f>
        <v>42722</v>
      </c>
      <c r="C18" s="14">
        <f>$A$18+1</f>
        <v>42723</v>
      </c>
      <c r="D18" s="35">
        <f>$A$18+2</f>
        <v>42724</v>
      </c>
      <c r="E18" s="35"/>
      <c r="F18" s="35"/>
      <c r="G18" s="35"/>
      <c r="H18" s="35">
        <f>$A$18+3</f>
        <v>42725</v>
      </c>
      <c r="I18" s="35"/>
      <c r="J18" s="35"/>
      <c r="K18" s="35"/>
      <c r="L18" s="14">
        <f>$A$18+4</f>
        <v>42726</v>
      </c>
      <c r="M18" s="14">
        <f>$A$18+5</f>
        <v>42727</v>
      </c>
      <c r="N18" s="14">
        <f>$A$18+6</f>
        <v>42728</v>
      </c>
    </row>
    <row r="19" spans="1:14" ht="15.6" x14ac:dyDescent="0.3">
      <c r="A19" s="20" t="s">
        <v>49</v>
      </c>
      <c r="B19" s="16"/>
      <c r="C19" s="16"/>
      <c r="D19" s="36"/>
      <c r="E19" s="36"/>
      <c r="F19" s="36"/>
      <c r="G19" s="36"/>
      <c r="H19" s="36"/>
      <c r="I19" s="36"/>
      <c r="J19" s="36"/>
      <c r="K19" s="36"/>
      <c r="L19" s="16"/>
      <c r="M19" s="16"/>
      <c r="N19" s="16"/>
    </row>
    <row r="20" spans="1:14" ht="5.25" customHeight="1" x14ac:dyDescent="0.25">
      <c r="A20" s="25"/>
    </row>
    <row r="21" spans="1:14" ht="15.6" x14ac:dyDescent="0.3">
      <c r="A21" s="24"/>
      <c r="B21" s="12" t="s">
        <v>0</v>
      </c>
      <c r="C21" s="12" t="s">
        <v>1</v>
      </c>
      <c r="D21" s="34" t="s">
        <v>2</v>
      </c>
      <c r="E21" s="34"/>
      <c r="F21" s="34"/>
      <c r="G21" s="34"/>
      <c r="H21" s="34" t="s">
        <v>3</v>
      </c>
      <c r="I21" s="34"/>
      <c r="J21" s="34"/>
      <c r="K21" s="34"/>
      <c r="L21" s="12" t="s">
        <v>4</v>
      </c>
      <c r="M21" s="12" t="s">
        <v>7</v>
      </c>
      <c r="N21" s="12" t="s">
        <v>5</v>
      </c>
    </row>
    <row r="22" spans="1:14" x14ac:dyDescent="0.25">
      <c r="A22" s="21"/>
      <c r="B22" s="14">
        <f>$A$18+7</f>
        <v>42729</v>
      </c>
      <c r="C22" s="14">
        <f>$A$18+8</f>
        <v>42730</v>
      </c>
      <c r="D22" s="35">
        <f>$A$18+9</f>
        <v>42731</v>
      </c>
      <c r="E22" s="35"/>
      <c r="F22" s="35"/>
      <c r="G22" s="35"/>
      <c r="H22" s="35">
        <f>$A$18+10</f>
        <v>42732</v>
      </c>
      <c r="I22" s="35"/>
      <c r="J22" s="35"/>
      <c r="K22" s="35"/>
      <c r="L22" s="14">
        <f>$A$18+11</f>
        <v>42733</v>
      </c>
      <c r="M22" s="14">
        <f>$A$18+12</f>
        <v>42734</v>
      </c>
      <c r="N22" s="14">
        <f>$A$18+13</f>
        <v>42735</v>
      </c>
    </row>
    <row r="23" spans="1:14" ht="15.6" x14ac:dyDescent="0.3">
      <c r="A23" s="20" t="s">
        <v>49</v>
      </c>
      <c r="B23" s="16"/>
      <c r="C23" s="16"/>
      <c r="D23" s="36"/>
      <c r="E23" s="36"/>
      <c r="F23" s="36"/>
      <c r="G23" s="36"/>
      <c r="H23" s="36"/>
      <c r="I23" s="36"/>
      <c r="J23" s="36"/>
      <c r="K23" s="36"/>
      <c r="L23" s="16"/>
      <c r="M23" s="16"/>
      <c r="N23" s="16"/>
    </row>
    <row r="24" spans="1:14" ht="15.6" x14ac:dyDescent="0.3">
      <c r="A24" s="21"/>
      <c r="M24" s="9" t="s">
        <v>8</v>
      </c>
      <c r="N24" s="13">
        <f>SUM(B19:N19,B23:N23)</f>
        <v>0</v>
      </c>
    </row>
    <row r="26" spans="1:14" x14ac:dyDescent="0.25">
      <c r="A26" s="10" t="s">
        <v>33</v>
      </c>
    </row>
    <row r="27" spans="1:14" x14ac:dyDescent="0.25">
      <c r="A27" s="8" t="s">
        <v>34</v>
      </c>
    </row>
    <row r="28" spans="1:14" x14ac:dyDescent="0.25">
      <c r="A28" s="8" t="s">
        <v>35</v>
      </c>
    </row>
    <row r="29" spans="1:14" x14ac:dyDescent="0.25">
      <c r="A29" s="8" t="s">
        <v>44</v>
      </c>
    </row>
    <row r="30" spans="1:14" x14ac:dyDescent="0.25">
      <c r="A30" s="8" t="s">
        <v>36</v>
      </c>
    </row>
    <row r="31" spans="1:14" x14ac:dyDescent="0.25">
      <c r="A31" s="8" t="s">
        <v>37</v>
      </c>
    </row>
    <row r="32" spans="1:14" x14ac:dyDescent="0.25">
      <c r="A32" s="8" t="s">
        <v>38</v>
      </c>
    </row>
    <row r="33" spans="1:14" x14ac:dyDescent="0.25">
      <c r="A33" s="10" t="s">
        <v>39</v>
      </c>
    </row>
    <row r="34" spans="1:14" x14ac:dyDescent="0.25">
      <c r="A34" s="8" t="s">
        <v>40</v>
      </c>
    </row>
    <row r="36" spans="1:14" ht="15.6" x14ac:dyDescent="0.3">
      <c r="A36" s="1" t="s">
        <v>41</v>
      </c>
    </row>
    <row r="37" spans="1:14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</row>
    <row r="38" spans="1:14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</row>
    <row r="39" spans="1:14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1" spans="1:14" ht="15.6" x14ac:dyDescent="0.3">
      <c r="A41" s="54" t="s">
        <v>48</v>
      </c>
      <c r="B41" s="54"/>
      <c r="C41" s="53" t="s">
        <v>46</v>
      </c>
      <c r="D41" s="53"/>
      <c r="E41" s="53"/>
      <c r="G41" s="28" t="s">
        <v>52</v>
      </c>
      <c r="H41" s="28"/>
      <c r="I41" s="28"/>
      <c r="J41" s="28"/>
      <c r="K41" s="29"/>
      <c r="L41" s="31"/>
      <c r="M41" s="32"/>
      <c r="N41" s="33"/>
    </row>
    <row r="42" spans="1:14" x14ac:dyDescent="0.25">
      <c r="A42" s="31"/>
      <c r="B42" s="39"/>
      <c r="C42" s="51"/>
      <c r="D42" s="51"/>
      <c r="E42" s="52"/>
    </row>
    <row r="43" spans="1:14" ht="15.6" x14ac:dyDescent="0.3">
      <c r="G43" s="28" t="s">
        <v>53</v>
      </c>
      <c r="H43" s="28"/>
      <c r="I43" s="28"/>
      <c r="J43" s="28"/>
      <c r="K43" s="29"/>
      <c r="L43" s="31"/>
      <c r="M43" s="32"/>
      <c r="N43" s="33"/>
    </row>
    <row r="44" spans="1:14" ht="15.6" x14ac:dyDescent="0.3">
      <c r="A44" s="54" t="s">
        <v>47</v>
      </c>
      <c r="B44" s="54"/>
      <c r="C44" s="53" t="s">
        <v>46</v>
      </c>
      <c r="D44" s="53"/>
      <c r="E44" s="53"/>
    </row>
    <row r="45" spans="1:14" ht="15.6" x14ac:dyDescent="0.3">
      <c r="A45" s="31"/>
      <c r="B45" s="39"/>
      <c r="C45" s="51"/>
      <c r="D45" s="51"/>
      <c r="E45" s="52"/>
      <c r="G45" s="28" t="s">
        <v>54</v>
      </c>
      <c r="H45" s="28"/>
      <c r="I45" s="28"/>
      <c r="J45" s="28"/>
      <c r="K45" s="29"/>
      <c r="L45" s="31"/>
      <c r="M45" s="32"/>
      <c r="N45" s="33"/>
    </row>
  </sheetData>
  <sheetProtection algorithmName="SHA-512" hashValue="ETDVG1NxakIEornyzdx9hxy9RlmjJO9IohbOjTj3LobwHklgSDwkuwTGEvwE6LSLyZ1vmRC2RnSHwZDmSaFFNw==" saltValue="unTOqYLSGx3Cfc+FladDCw==" spinCount="100000" sheet="1" objects="1" scenarios="1" selectLockedCells="1"/>
  <dataConsolidate/>
  <mergeCells count="34">
    <mergeCell ref="A44:B44"/>
    <mergeCell ref="G41:K41"/>
    <mergeCell ref="H19:K19"/>
    <mergeCell ref="B15:C15"/>
    <mergeCell ref="G45:K45"/>
    <mergeCell ref="L43:N43"/>
    <mergeCell ref="L45:N45"/>
    <mergeCell ref="A42:B42"/>
    <mergeCell ref="L15:M15"/>
    <mergeCell ref="A45:B45"/>
    <mergeCell ref="A37:N39"/>
    <mergeCell ref="D23:G23"/>
    <mergeCell ref="H23:K23"/>
    <mergeCell ref="C42:E42"/>
    <mergeCell ref="C45:E45"/>
    <mergeCell ref="C41:E41"/>
    <mergeCell ref="C44:E44"/>
    <mergeCell ref="A41:B41"/>
    <mergeCell ref="B9:C9"/>
    <mergeCell ref="B11:C11"/>
    <mergeCell ref="B13:C13"/>
    <mergeCell ref="G43:K43"/>
    <mergeCell ref="L9:N9"/>
    <mergeCell ref="L11:N11"/>
    <mergeCell ref="L41:N41"/>
    <mergeCell ref="D17:G17"/>
    <mergeCell ref="H17:K17"/>
    <mergeCell ref="D18:G18"/>
    <mergeCell ref="H18:K18"/>
    <mergeCell ref="D21:G21"/>
    <mergeCell ref="D22:G22"/>
    <mergeCell ref="H21:K21"/>
    <mergeCell ref="H22:K22"/>
    <mergeCell ref="D19:G19"/>
  </mergeCells>
  <dataValidations count="4">
    <dataValidation type="list" allowBlank="1" showInputMessage="1" showErrorMessage="1" sqref="A18">
      <formula1>PayPeriod</formula1>
    </dataValidation>
    <dataValidation type="list" allowBlank="1" showInputMessage="1" showErrorMessage="1" sqref="B15">
      <formula1>Reason</formula1>
    </dataValidation>
    <dataValidation type="list" allowBlank="1" showInputMessage="1" showErrorMessage="1" sqref="L15">
      <formula1>Relationship</formula1>
    </dataValidation>
    <dataValidation type="date" allowBlank="1" showInputMessage="1" showErrorMessage="1" sqref="P15">
      <formula1>42827</formula1>
      <formula2>43099</formula2>
    </dataValidation>
  </dataValidations>
  <pageMargins left="0.25" right="0.25" top="0.7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H60"/>
  <sheetViews>
    <sheetView workbookViewId="0">
      <selection activeCell="A5" sqref="A5"/>
    </sheetView>
  </sheetViews>
  <sheetFormatPr defaultRowHeight="15" x14ac:dyDescent="0.25"/>
  <cols>
    <col min="1" max="1" width="31.90625" customWidth="1"/>
    <col min="3" max="3" width="12.453125" bestFit="1" customWidth="1"/>
    <col min="5" max="5" width="11.1796875" customWidth="1"/>
    <col min="6" max="6" width="11.453125" customWidth="1"/>
    <col min="7" max="7" width="10.453125" customWidth="1"/>
    <col min="8" max="8" width="12" customWidth="1"/>
  </cols>
  <sheetData>
    <row r="4" spans="1:5" ht="15.6" x14ac:dyDescent="0.3">
      <c r="E4" s="5" t="s">
        <v>42</v>
      </c>
    </row>
    <row r="5" spans="1:5" ht="15.6" x14ac:dyDescent="0.3">
      <c r="A5" s="3" t="s">
        <v>13</v>
      </c>
      <c r="B5" s="1"/>
      <c r="C5" s="3" t="s">
        <v>14</v>
      </c>
      <c r="E5" s="3" t="s">
        <v>6</v>
      </c>
    </row>
    <row r="6" spans="1:5" x14ac:dyDescent="0.25">
      <c r="A6" t="s">
        <v>15</v>
      </c>
      <c r="C6" t="s">
        <v>22</v>
      </c>
      <c r="E6" s="17">
        <v>42708</v>
      </c>
    </row>
    <row r="7" spans="1:5" x14ac:dyDescent="0.25">
      <c r="A7" t="s">
        <v>16</v>
      </c>
      <c r="C7" t="s">
        <v>23</v>
      </c>
      <c r="E7" s="17">
        <f t="shared" ref="E7:E60" si="0">E6+14</f>
        <v>42722</v>
      </c>
    </row>
    <row r="8" spans="1:5" x14ac:dyDescent="0.25">
      <c r="A8" t="s">
        <v>17</v>
      </c>
      <c r="C8" t="s">
        <v>24</v>
      </c>
      <c r="E8" s="17">
        <f t="shared" si="0"/>
        <v>42736</v>
      </c>
    </row>
    <row r="9" spans="1:5" x14ac:dyDescent="0.25">
      <c r="A9" t="s">
        <v>55</v>
      </c>
      <c r="C9" t="s">
        <v>25</v>
      </c>
      <c r="E9" s="17">
        <f t="shared" si="0"/>
        <v>42750</v>
      </c>
    </row>
    <row r="10" spans="1:5" ht="15.6" x14ac:dyDescent="0.3">
      <c r="A10" t="s">
        <v>56</v>
      </c>
      <c r="C10" t="s">
        <v>26</v>
      </c>
      <c r="E10" s="17">
        <f t="shared" si="0"/>
        <v>42764</v>
      </c>
    </row>
    <row r="11" spans="1:5" ht="15.6" x14ac:dyDescent="0.3">
      <c r="A11" t="s">
        <v>57</v>
      </c>
      <c r="C11" t="s">
        <v>27</v>
      </c>
      <c r="E11" s="17">
        <f t="shared" si="0"/>
        <v>42778</v>
      </c>
    </row>
    <row r="12" spans="1:5" x14ac:dyDescent="0.25">
      <c r="A12" t="s">
        <v>19</v>
      </c>
      <c r="C12" t="s">
        <v>28</v>
      </c>
      <c r="E12" s="17">
        <f t="shared" si="0"/>
        <v>42792</v>
      </c>
    </row>
    <row r="13" spans="1:5" ht="15.6" x14ac:dyDescent="0.3">
      <c r="A13" t="s">
        <v>58</v>
      </c>
      <c r="C13" t="s">
        <v>29</v>
      </c>
      <c r="E13" s="17">
        <f t="shared" si="0"/>
        <v>42806</v>
      </c>
    </row>
    <row r="14" spans="1:5" ht="15.6" x14ac:dyDescent="0.3">
      <c r="A14" t="s">
        <v>59</v>
      </c>
      <c r="C14" t="s">
        <v>30</v>
      </c>
      <c r="E14" s="17">
        <f t="shared" si="0"/>
        <v>42820</v>
      </c>
    </row>
    <row r="15" spans="1:5" ht="15.6" x14ac:dyDescent="0.3">
      <c r="A15" t="s">
        <v>60</v>
      </c>
      <c r="C15" t="s">
        <v>31</v>
      </c>
      <c r="E15" s="17">
        <f t="shared" si="0"/>
        <v>42834</v>
      </c>
    </row>
    <row r="16" spans="1:5" ht="15.6" x14ac:dyDescent="0.3">
      <c r="A16" t="s">
        <v>61</v>
      </c>
      <c r="C16" t="s">
        <v>32</v>
      </c>
      <c r="E16" s="17">
        <f t="shared" si="0"/>
        <v>42848</v>
      </c>
    </row>
    <row r="17" spans="1:8" ht="15.6" x14ac:dyDescent="0.3">
      <c r="A17" t="s">
        <v>62</v>
      </c>
      <c r="E17" s="17">
        <f t="shared" si="0"/>
        <v>42862</v>
      </c>
      <c r="G17" s="2"/>
    </row>
    <row r="18" spans="1:8" ht="15.6" x14ac:dyDescent="0.3">
      <c r="A18" t="s">
        <v>63</v>
      </c>
      <c r="E18" s="17">
        <f t="shared" si="0"/>
        <v>42876</v>
      </c>
    </row>
    <row r="19" spans="1:8" ht="15.6" x14ac:dyDescent="0.3">
      <c r="A19" t="s">
        <v>64</v>
      </c>
      <c r="E19" s="17">
        <f t="shared" si="0"/>
        <v>42890</v>
      </c>
    </row>
    <row r="20" spans="1:8" x14ac:dyDescent="0.25">
      <c r="A20" t="s">
        <v>18</v>
      </c>
      <c r="E20" s="17">
        <f t="shared" si="0"/>
        <v>42904</v>
      </c>
    </row>
    <row r="21" spans="1:8" x14ac:dyDescent="0.25">
      <c r="A21" t="s">
        <v>20</v>
      </c>
      <c r="E21" s="17">
        <f t="shared" si="0"/>
        <v>42918</v>
      </c>
    </row>
    <row r="22" spans="1:8" x14ac:dyDescent="0.25">
      <c r="A22" t="s">
        <v>21</v>
      </c>
      <c r="E22" s="17">
        <f t="shared" si="0"/>
        <v>42932</v>
      </c>
    </row>
    <row r="23" spans="1:8" x14ac:dyDescent="0.25">
      <c r="E23" s="17">
        <f t="shared" si="0"/>
        <v>42946</v>
      </c>
    </row>
    <row r="24" spans="1:8" x14ac:dyDescent="0.25">
      <c r="E24" s="17">
        <f t="shared" si="0"/>
        <v>42960</v>
      </c>
    </row>
    <row r="25" spans="1:8" x14ac:dyDescent="0.25">
      <c r="E25" s="17">
        <f t="shared" si="0"/>
        <v>42974</v>
      </c>
    </row>
    <row r="26" spans="1:8" x14ac:dyDescent="0.25">
      <c r="E26" s="17">
        <f t="shared" si="0"/>
        <v>42988</v>
      </c>
    </row>
    <row r="27" spans="1:8" x14ac:dyDescent="0.25">
      <c r="E27" s="17">
        <f t="shared" si="0"/>
        <v>43002</v>
      </c>
    </row>
    <row r="28" spans="1:8" x14ac:dyDescent="0.25">
      <c r="E28" s="17">
        <f t="shared" si="0"/>
        <v>43016</v>
      </c>
      <c r="G28" s="15"/>
      <c r="H28" s="4"/>
    </row>
    <row r="29" spans="1:8" x14ac:dyDescent="0.25">
      <c r="E29" s="17">
        <f t="shared" si="0"/>
        <v>43030</v>
      </c>
      <c r="F29" s="4"/>
      <c r="G29" s="4"/>
      <c r="H29" s="4"/>
    </row>
    <row r="30" spans="1:8" x14ac:dyDescent="0.25">
      <c r="E30" s="17">
        <f t="shared" si="0"/>
        <v>43044</v>
      </c>
    </row>
    <row r="31" spans="1:8" x14ac:dyDescent="0.25">
      <c r="E31" s="17">
        <f t="shared" si="0"/>
        <v>43058</v>
      </c>
    </row>
    <row r="32" spans="1:8" x14ac:dyDescent="0.25">
      <c r="E32" s="17">
        <f t="shared" si="0"/>
        <v>43072</v>
      </c>
    </row>
    <row r="33" spans="5:8" x14ac:dyDescent="0.25">
      <c r="E33" s="17">
        <f t="shared" si="0"/>
        <v>43086</v>
      </c>
      <c r="F33" s="18">
        <v>42372</v>
      </c>
      <c r="G33" t="s">
        <v>51</v>
      </c>
      <c r="H33" s="6"/>
    </row>
    <row r="34" spans="5:8" x14ac:dyDescent="0.25">
      <c r="E34" s="17">
        <f t="shared" si="0"/>
        <v>43100</v>
      </c>
    </row>
    <row r="35" spans="5:8" x14ac:dyDescent="0.25">
      <c r="E35" s="17">
        <f t="shared" si="0"/>
        <v>43114</v>
      </c>
    </row>
    <row r="36" spans="5:8" x14ac:dyDescent="0.25">
      <c r="E36" s="17">
        <f t="shared" si="0"/>
        <v>43128</v>
      </c>
    </row>
    <row r="37" spans="5:8" x14ac:dyDescent="0.25">
      <c r="E37" s="17">
        <f t="shared" si="0"/>
        <v>43142</v>
      </c>
    </row>
    <row r="38" spans="5:8" x14ac:dyDescent="0.25">
      <c r="E38" s="17">
        <f t="shared" si="0"/>
        <v>43156</v>
      </c>
    </row>
    <row r="39" spans="5:8" x14ac:dyDescent="0.25">
      <c r="E39" s="17">
        <f t="shared" si="0"/>
        <v>43170</v>
      </c>
    </row>
    <row r="40" spans="5:8" x14ac:dyDescent="0.25">
      <c r="E40" s="17">
        <f t="shared" si="0"/>
        <v>43184</v>
      </c>
    </row>
    <row r="41" spans="5:8" x14ac:dyDescent="0.25">
      <c r="E41" s="17">
        <f t="shared" si="0"/>
        <v>43198</v>
      </c>
    </row>
    <row r="42" spans="5:8" x14ac:dyDescent="0.25">
      <c r="E42" s="17">
        <f t="shared" si="0"/>
        <v>43212</v>
      </c>
    </row>
    <row r="43" spans="5:8" x14ac:dyDescent="0.25">
      <c r="E43" s="17">
        <f t="shared" si="0"/>
        <v>43226</v>
      </c>
    </row>
    <row r="44" spans="5:8" x14ac:dyDescent="0.25">
      <c r="E44" s="17">
        <f t="shared" si="0"/>
        <v>43240</v>
      </c>
    </row>
    <row r="45" spans="5:8" x14ac:dyDescent="0.25">
      <c r="E45" s="17">
        <f t="shared" si="0"/>
        <v>43254</v>
      </c>
    </row>
    <row r="46" spans="5:8" x14ac:dyDescent="0.25">
      <c r="E46" s="17">
        <f t="shared" si="0"/>
        <v>43268</v>
      </c>
    </row>
    <row r="47" spans="5:8" x14ac:dyDescent="0.25">
      <c r="E47" s="17">
        <f t="shared" si="0"/>
        <v>43282</v>
      </c>
    </row>
    <row r="48" spans="5:8" x14ac:dyDescent="0.25">
      <c r="E48" s="17">
        <f t="shared" si="0"/>
        <v>43296</v>
      </c>
    </row>
    <row r="49" spans="5:5" x14ac:dyDescent="0.25">
      <c r="E49" s="17">
        <f t="shared" si="0"/>
        <v>43310</v>
      </c>
    </row>
    <row r="50" spans="5:5" x14ac:dyDescent="0.25">
      <c r="E50" s="17">
        <f t="shared" si="0"/>
        <v>43324</v>
      </c>
    </row>
    <row r="51" spans="5:5" x14ac:dyDescent="0.25">
      <c r="E51" s="17">
        <f t="shared" si="0"/>
        <v>43338</v>
      </c>
    </row>
    <row r="52" spans="5:5" x14ac:dyDescent="0.25">
      <c r="E52" s="17">
        <f t="shared" si="0"/>
        <v>43352</v>
      </c>
    </row>
    <row r="53" spans="5:5" x14ac:dyDescent="0.25">
      <c r="E53" s="17">
        <f t="shared" si="0"/>
        <v>43366</v>
      </c>
    </row>
    <row r="54" spans="5:5" x14ac:dyDescent="0.25">
      <c r="E54" s="17">
        <f t="shared" si="0"/>
        <v>43380</v>
      </c>
    </row>
    <row r="55" spans="5:5" x14ac:dyDescent="0.25">
      <c r="E55" s="17">
        <f t="shared" si="0"/>
        <v>43394</v>
      </c>
    </row>
    <row r="56" spans="5:5" x14ac:dyDescent="0.25">
      <c r="E56" s="17">
        <f t="shared" si="0"/>
        <v>43408</v>
      </c>
    </row>
    <row r="57" spans="5:5" x14ac:dyDescent="0.25">
      <c r="E57" s="17">
        <f t="shared" si="0"/>
        <v>43422</v>
      </c>
    </row>
    <row r="58" spans="5:5" x14ac:dyDescent="0.25">
      <c r="E58" s="17">
        <f t="shared" si="0"/>
        <v>43436</v>
      </c>
    </row>
    <row r="59" spans="5:5" x14ac:dyDescent="0.25">
      <c r="E59" s="17">
        <f t="shared" si="0"/>
        <v>43450</v>
      </c>
    </row>
    <row r="60" spans="5:5" x14ac:dyDescent="0.25">
      <c r="E60" s="17">
        <f t="shared" si="0"/>
        <v>43464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Absence Report</vt:lpstr>
      <vt:lpstr>Lists</vt:lpstr>
      <vt:lpstr>PayPeriod</vt:lpstr>
      <vt:lpstr>'Absence Report'!Print_Area</vt:lpstr>
      <vt:lpstr>Reason</vt:lpstr>
      <vt:lpstr>Relationship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fiorinoc@vanier.college</dc:creator>
  <cp:lastModifiedBy>Carmen Fiorino</cp:lastModifiedBy>
  <cp:lastPrinted>2017-01-26T01:15:12Z</cp:lastPrinted>
  <dcterms:created xsi:type="dcterms:W3CDTF">2014-06-10T19:37:38Z</dcterms:created>
  <dcterms:modified xsi:type="dcterms:W3CDTF">2017-01-26T15:32:23Z</dcterms:modified>
</cp:coreProperties>
</file>